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Blank" sheetId="1" r:id="rId1"/>
  </sheets>
  <definedNames>
    <definedName name="_xlnm.Print_Area" localSheetId="0">'Blank'!$A$1:$C$40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<sst xmlns="http://schemas.openxmlformats.org/spreadsheetml/2006/main" count="34" uniqueCount="34">
  <si>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Location                                                                                                               </t>
  </si>
  <si>
    <t>Highway Approach Direction of Travel</t>
  </si>
  <si>
    <t>Entrance Gate Parameters</t>
  </si>
  <si>
    <t>Exit Gate Parameters</t>
  </si>
  <si>
    <t>FOUR-QUADRANT GATE TIMING ANALYSIS and DESIGN</t>
  </si>
  <si>
    <t>Entrance gate position, P (feet from stop line)</t>
  </si>
  <si>
    <t>Exit gate position, P’ (feet from stop line)</t>
  </si>
  <si>
    <t>require data entry</t>
  </si>
  <si>
    <t>Cells in boxes</t>
  </si>
  <si>
    <t xml:space="preserve">                                                Select the maximum from a, b and c, above</t>
  </si>
  <si>
    <t xml:space="preserve"> </t>
  </si>
  <si>
    <t>Minimum exit gate activation delay</t>
  </si>
  <si>
    <r>
      <t>Transverse gate offset, L</t>
    </r>
    <r>
      <rPr>
        <vertAlign val="subscript"/>
        <sz val="10"/>
        <rFont val="Arial"/>
        <family val="2"/>
      </rPr>
      <t xml:space="preserve">o </t>
    </r>
    <r>
      <rPr>
        <sz val="10"/>
        <rFont val="Arial"/>
        <family val="0"/>
      </rPr>
      <t>(feet from encroachment point on roadway)</t>
    </r>
  </si>
  <si>
    <r>
      <t>Descent interval, I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(time from beginning of descent to “down and locked”)</t>
    </r>
  </si>
  <si>
    <r>
      <t>Vehicle passage time from external computations, T</t>
    </r>
    <r>
      <rPr>
        <vertAlign val="subscript"/>
        <sz val="10"/>
        <rFont val="Arial"/>
        <family val="2"/>
      </rPr>
      <t>p</t>
    </r>
  </si>
  <si>
    <r>
      <t>Encroachment angle, Theta, radians :  [Arctan (0.1* 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)]  </t>
    </r>
  </si>
  <si>
    <r>
      <t>Pre-encroachment interval, I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:  [ I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*2* Theta/Pi]</t>
    </r>
  </si>
  <si>
    <r>
      <t>Specified gate activation time, 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</si>
  <si>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r>
      <t>Actual gate encroachment time, 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 =  [T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+ I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]</t>
    </r>
  </si>
  <si>
    <r>
      <t xml:space="preserve"> Actual gate closure time, 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 =  [T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+ I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]</t>
    </r>
  </si>
  <si>
    <r>
      <t>Transverse gate offset, L'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(feet from encroachment point on roadway)</t>
    </r>
  </si>
  <si>
    <r>
      <t>Descent interval, I'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0"/>
      </rPr>
      <t>(time from beginning of descent to “down and locked”)</t>
    </r>
  </si>
  <si>
    <r>
      <t>Vehicle passage time from external computations, T’</t>
    </r>
    <r>
      <rPr>
        <vertAlign val="subscript"/>
        <sz val="10"/>
        <rFont val="Arial"/>
        <family val="2"/>
      </rPr>
      <t>p</t>
    </r>
  </si>
  <si>
    <r>
      <t>Encroachment angle, Theta' , radians:  [Arctan (0.1* L’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)]</t>
    </r>
  </si>
  <si>
    <r>
      <t>Pre-encroachment interval, I’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:  [I’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* 2*Theta/Pi]</t>
    </r>
  </si>
  <si>
    <r>
      <t xml:space="preserve">   a.To accommodate a vehicle starting from the stop line: [ T’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 - I’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]</t>
    </r>
  </si>
  <si>
    <r>
      <t xml:space="preserve">   b.To provide passage time after the entrance gate encroaches: [T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+ T'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-I'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]</t>
    </r>
  </si>
  <si>
    <r>
      <t xml:space="preserve">   c.To provide passage time after the entrance gate closes: [T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+ T'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-I'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]</t>
    </r>
  </si>
  <si>
    <r>
      <t>Minimum exit gate activation time, T'</t>
    </r>
    <r>
      <rPr>
        <b/>
        <vertAlign val="subscript"/>
        <sz val="10"/>
        <rFont val="Arial"/>
        <family val="2"/>
      </rPr>
      <t>amin</t>
    </r>
  </si>
  <si>
    <r>
      <t xml:space="preserve">         Following entrance gate activation, sec  [ Max (T'</t>
    </r>
    <r>
      <rPr>
        <vertAlign val="subscript"/>
        <sz val="10"/>
        <rFont val="Arial"/>
        <family val="2"/>
      </rPr>
      <t>amin</t>
    </r>
    <r>
      <rPr>
        <sz val="10"/>
        <rFont val="Arial"/>
        <family val="0"/>
      </rPr>
      <t xml:space="preserve"> -T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, 0)]</t>
    </r>
  </si>
  <si>
    <r>
      <t xml:space="preserve">         Following entrance gate closure, sec     [ Max (T'</t>
    </r>
    <r>
      <rPr>
        <vertAlign val="subscript"/>
        <sz val="10"/>
        <rFont val="Arial"/>
        <family val="2"/>
      </rPr>
      <t>amin</t>
    </r>
    <r>
      <rPr>
        <sz val="10"/>
        <rFont val="Arial"/>
        <family val="0"/>
      </rPr>
      <t xml:space="preserve"> -T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, 0)]</t>
    </r>
  </si>
  <si>
    <r>
      <t>Minimum gate activation time to avoid encroachment, T</t>
    </r>
    <r>
      <rPr>
        <vertAlign val="subscript"/>
        <sz val="10"/>
        <rFont val="Arial"/>
        <family val="2"/>
      </rPr>
      <t>amin</t>
    </r>
    <r>
      <rPr>
        <sz val="10"/>
        <rFont val="Arial"/>
        <family val="2"/>
      </rPr>
      <t xml:space="preserve"> = [ T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 - I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]</t>
    </r>
  </si>
  <si>
    <t>By:</t>
  </si>
  <si>
    <t xml:space="preserve">Method of computing passage times: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</si>
</sst>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4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2" fontId="0" fillId="0" borderId="0" xfId="0" applyNumberFormat="1" applyBorder="1" applyAlignment="1">
      <alignment/>
    </xf>
    <xf numFmtId="0" fontId="1" fillId="34" borderId="0" xfId="0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72.00390625" style="0" customWidth="1"/>
  </cols>
  <sheetData>
    <row r="1" spans="1:3" ht="18">
      <c r="A1" s="30" t="s">
        <v>4</v>
      </c>
      <c r="B1" s="30"/>
      <c r="C1" s="30"/>
    </row>
    <row r="2" spans="1:3" ht="18.75" thickBot="1">
      <c r="A2" s="6"/>
      <c r="B2" s="6"/>
      <c r="C2" s="6"/>
    </row>
    <row r="3" ht="13.5" thickTop="1">
      <c r="A3" s="18">
        <f ca="1">TODAY()</f>
        <v>39668</v>
      </c>
    </row>
    <row r="4" ht="12.75">
      <c r="A4" s="19" t="s">
        <v>32</v>
      </c>
    </row>
    <row r="5" spans="1:3" ht="12.75">
      <c r="A5" s="19"/>
      <c r="B5" s="31"/>
      <c r="C5" s="31"/>
    </row>
    <row r="6" spans="1:3" ht="12.75">
      <c r="A6" s="19" t="s">
        <v>0</v>
      </c>
      <c r="B6" s="32" t="s">
        <v>8</v>
      </c>
      <c r="C6" s="33"/>
    </row>
    <row r="7" spans="1:3" ht="13.5" thickBot="1">
      <c r="A7" s="20" t="s">
        <v>33</v>
      </c>
      <c r="B7" s="28" t="s">
        <v>7</v>
      </c>
      <c r="C7" s="29"/>
    </row>
    <row r="8" spans="1:3" ht="13.5" thickTop="1">
      <c r="A8" s="7"/>
      <c r="B8" s="8"/>
      <c r="C8" s="8"/>
    </row>
    <row r="9" spans="1:3" ht="12.75">
      <c r="A9" s="1" t="s">
        <v>1</v>
      </c>
      <c r="B9" s="21"/>
      <c r="C9" s="22"/>
    </row>
    <row r="10" spans="1:3" ht="12.75">
      <c r="A10" s="1"/>
      <c r="B10" s="7"/>
      <c r="C10" s="7"/>
    </row>
    <row r="11" spans="1:3" ht="12.75">
      <c r="A11" s="3" t="s">
        <v>2</v>
      </c>
      <c r="B11" s="3"/>
      <c r="C11" s="2"/>
    </row>
    <row r="12" spans="1:3" ht="12.75">
      <c r="A12" t="s">
        <v>5</v>
      </c>
      <c r="B12" s="12"/>
      <c r="C12" s="13"/>
    </row>
    <row r="13" spans="1:3" ht="15.75">
      <c r="A13" t="s">
        <v>12</v>
      </c>
      <c r="B13" s="14"/>
      <c r="C13" s="15"/>
    </row>
    <row r="14" spans="1:3" ht="15.75">
      <c r="A14" t="s">
        <v>13</v>
      </c>
      <c r="B14" s="14"/>
      <c r="C14" s="15"/>
    </row>
    <row r="15" spans="1:3" ht="15.75">
      <c r="A15" t="s">
        <v>14</v>
      </c>
      <c r="B15" s="16"/>
      <c r="C15" s="17"/>
    </row>
    <row r="16" spans="1:3" ht="15.75">
      <c r="A16" s="9" t="s">
        <v>15</v>
      </c>
      <c r="B16" s="5">
        <f>ATAN(0.1*B13)</f>
        <v>0</v>
      </c>
      <c r="C16" s="5">
        <f>ATAN(0.1*C13)</f>
        <v>0</v>
      </c>
    </row>
    <row r="17" spans="1:3" ht="15.75">
      <c r="A17" s="9" t="s">
        <v>16</v>
      </c>
      <c r="B17" s="4">
        <f>B14*2*B16/3.1416</f>
        <v>0</v>
      </c>
      <c r="C17" s="4">
        <f>C14*2*C16/3.1416</f>
        <v>0</v>
      </c>
    </row>
    <row r="18" spans="1:3" ht="15.75">
      <c r="A18" s="9" t="s">
        <v>31</v>
      </c>
      <c r="B18" s="4">
        <f>B15-B17</f>
        <v>0</v>
      </c>
      <c r="C18" s="4">
        <f>C15-C17</f>
        <v>0</v>
      </c>
    </row>
    <row r="19" spans="1:3" ht="15.75">
      <c r="A19" t="s">
        <v>17</v>
      </c>
      <c r="B19" s="10"/>
      <c r="C19" s="11"/>
    </row>
    <row r="20" spans="1:3" ht="15.75">
      <c r="A20" s="9" t="s">
        <v>18</v>
      </c>
      <c r="B20" s="4">
        <f>B19+B17</f>
        <v>0</v>
      </c>
      <c r="C20" s="4">
        <f>C19+C17</f>
        <v>0</v>
      </c>
    </row>
    <row r="21" spans="1:3" ht="15.75">
      <c r="A21" s="9" t="s">
        <v>19</v>
      </c>
      <c r="B21" s="4">
        <f>B19+B14</f>
        <v>0</v>
      </c>
      <c r="C21" s="4">
        <f>C19+C14</f>
        <v>0</v>
      </c>
    </row>
    <row r="22" spans="1:3" ht="12.75">
      <c r="A22" s="9"/>
      <c r="B22" s="4"/>
      <c r="C22" s="4"/>
    </row>
    <row r="23" spans="1:3" ht="12.75">
      <c r="A23" s="3" t="s">
        <v>3</v>
      </c>
      <c r="B23" s="2"/>
      <c r="C23" s="2"/>
    </row>
    <row r="24" spans="1:3" ht="12.75">
      <c r="A24" t="s">
        <v>6</v>
      </c>
      <c r="B24" s="12"/>
      <c r="C24" s="13"/>
    </row>
    <row r="25" spans="1:3" ht="15.75">
      <c r="A25" t="s">
        <v>20</v>
      </c>
      <c r="B25" s="14"/>
      <c r="C25" s="15"/>
    </row>
    <row r="26" spans="1:3" ht="15.75">
      <c r="A26" t="s">
        <v>21</v>
      </c>
      <c r="B26" s="14"/>
      <c r="C26" s="15"/>
    </row>
    <row r="27" spans="1:3" ht="15.75">
      <c r="A27" t="s">
        <v>22</v>
      </c>
      <c r="B27" s="16"/>
      <c r="C27" s="17"/>
    </row>
    <row r="28" spans="1:3" ht="15.75">
      <c r="A28" t="s">
        <v>23</v>
      </c>
      <c r="B28" s="5">
        <f>ATAN(0.1*B25)</f>
        <v>0</v>
      </c>
      <c r="C28" s="5">
        <f>ATAN(0.1*C25)</f>
        <v>0</v>
      </c>
    </row>
    <row r="29" spans="1:3" ht="15.75">
      <c r="A29" t="s">
        <v>24</v>
      </c>
      <c r="B29" s="4">
        <f>B26*2*B28/3.1416</f>
        <v>0</v>
      </c>
      <c r="C29" s="4">
        <f>C26*2*C28/3.1416</f>
        <v>0</v>
      </c>
    </row>
    <row r="30" spans="2:3" ht="12.75">
      <c r="B30" s="4"/>
      <c r="C30" s="4"/>
    </row>
    <row r="31" spans="1:3" ht="14.25">
      <c r="A31" s="23" t="s">
        <v>28</v>
      </c>
      <c r="B31" s="24"/>
      <c r="C31" s="24"/>
    </row>
    <row r="32" spans="1:4" ht="15.75">
      <c r="A32" t="s">
        <v>25</v>
      </c>
      <c r="B32" s="4">
        <f>B27-B29</f>
        <v>0</v>
      </c>
      <c r="C32" s="4">
        <f>C27-C29</f>
        <v>0</v>
      </c>
      <c r="D32" t="s">
        <v>10</v>
      </c>
    </row>
    <row r="33" spans="1:3" ht="15.75">
      <c r="A33" t="s">
        <v>26</v>
      </c>
      <c r="B33" s="4">
        <f>B20+B27-B15-B29</f>
        <v>0</v>
      </c>
      <c r="C33" s="4">
        <f>C20+C27-C15-C29</f>
        <v>0</v>
      </c>
    </row>
    <row r="34" spans="1:3" ht="15.75">
      <c r="A34" t="s">
        <v>27</v>
      </c>
      <c r="B34" s="4">
        <f>B21+B27-B15-B26</f>
        <v>0</v>
      </c>
      <c r="C34" s="4">
        <f>C21+C27-C15-C26</f>
        <v>0</v>
      </c>
    </row>
    <row r="35" spans="1:3" ht="12.75">
      <c r="A35" t="s">
        <v>9</v>
      </c>
      <c r="B35" s="4">
        <f>MAX(B32:B34)</f>
        <v>0</v>
      </c>
      <c r="C35" s="4">
        <f>MAX(C32:C34)</f>
        <v>0</v>
      </c>
    </row>
    <row r="36" spans="1:3" ht="12.75">
      <c r="A36" s="7"/>
      <c r="B36" s="25"/>
      <c r="C36" s="25"/>
    </row>
    <row r="37" spans="1:3" ht="12.75">
      <c r="A37" s="26" t="s">
        <v>11</v>
      </c>
      <c r="B37" s="7"/>
      <c r="C37" s="7"/>
    </row>
    <row r="38" spans="1:3" ht="15.75">
      <c r="A38" s="7" t="s">
        <v>29</v>
      </c>
      <c r="B38" s="27">
        <f>B35-B19</f>
        <v>0</v>
      </c>
      <c r="C38" s="27">
        <f>C35-C19</f>
        <v>0</v>
      </c>
    </row>
    <row r="39" spans="1:3" ht="15.75">
      <c r="A39" s="7" t="s">
        <v>30</v>
      </c>
      <c r="B39" s="25">
        <f>MAX(B35-B21,0)</f>
        <v>0</v>
      </c>
      <c r="C39" s="25">
        <f>MAX(C35-C21,0)</f>
        <v>0</v>
      </c>
    </row>
    <row r="40" spans="2:3" ht="12.75">
      <c r="B40" s="4"/>
      <c r="C40" s="4"/>
    </row>
  </sheetData>
  <sheetProtection/>
  <mergeCells count="4">
    <mergeCell ref="B7:C7"/>
    <mergeCell ref="A1:C1"/>
    <mergeCell ref="B5:C5"/>
    <mergeCell ref="B6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Courage</dc:creator>
  <cp:keywords/>
  <dc:description/>
  <cp:lastModifiedBy>pt929rl</cp:lastModifiedBy>
  <cp:lastPrinted>2000-04-11T16:16:04Z</cp:lastPrinted>
  <dcterms:created xsi:type="dcterms:W3CDTF">1999-11-27T18:14:22Z</dcterms:created>
  <dcterms:modified xsi:type="dcterms:W3CDTF">2008-08-08T14:55:54Z</dcterms:modified>
  <cp:category/>
  <cp:version/>
  <cp:contentType/>
  <cp:contentStatus/>
</cp:coreProperties>
</file>